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" windowHeight="32767" activeTab="0"/>
  </bookViews>
  <sheets>
    <sheet name="3-а" sheetId="1" r:id="rId1"/>
    <sheet name="3-б" sheetId="2" r:id="rId2"/>
    <sheet name="3-в" sheetId="3" r:id="rId3"/>
    <sheet name="3-г" sheetId="4" r:id="rId4"/>
  </sheets>
  <definedNames>
    <definedName name="sub_3202" localSheetId="0">'3-а'!$A$3</definedName>
    <definedName name="sub_32202" localSheetId="0">'3-а'!$A$10</definedName>
    <definedName name="sub_3221" localSheetId="0">'3-а'!$A$9</definedName>
    <definedName name="sub_3223" localSheetId="0">'3-а'!$A$11</definedName>
    <definedName name="sub_3224" localSheetId="0">'3-а'!$A$12</definedName>
    <definedName name="sub_3225" localSheetId="0">'3-а'!$A$13</definedName>
    <definedName name="sub_3226" localSheetId="0">'3-а'!$A$14</definedName>
  </definedNames>
  <calcPr fullCalcOnLoad="1"/>
</workbook>
</file>

<file path=xl/sharedStrings.xml><?xml version="1.0" encoding="utf-8"?>
<sst xmlns="http://schemas.openxmlformats.org/spreadsheetml/2006/main" count="162" uniqueCount="74">
  <si>
    <t>Форма №3-а</t>
  </si>
  <si>
    <t>Наименование программы</t>
  </si>
  <si>
    <t xml:space="preserve">Цели и задачи программы </t>
  </si>
  <si>
    <t>Сроки реализации программы</t>
  </si>
  <si>
    <t>Общий объем финансирования тыс. руб.,</t>
  </si>
  <si>
    <t>в том числе по основным направлениям расходования инвестиционных средств:</t>
  </si>
  <si>
    <t>- научно-иследовательские и опытно-конструкторские работы, тыс. руб.</t>
  </si>
  <si>
    <t>- капитальные вложение, тыс. руб.;</t>
  </si>
  <si>
    <t>- долгосрочные финансовые вложения, тыс. руб.;</t>
  </si>
  <si>
    <t>- прочее (например, маркетинг, консалтинг, технические экспертизы и т.п.), тыс. руб.</t>
  </si>
  <si>
    <t>Ожидаемые конечные результаты реалиации инвестиционной программы, в том числе:</t>
  </si>
  <si>
    <t>финансово-экономический эффект</t>
  </si>
  <si>
    <t>бюджетный эффект</t>
  </si>
  <si>
    <t>социальный эффект</t>
  </si>
  <si>
    <t>отрицательный</t>
  </si>
  <si>
    <t>в том числе</t>
  </si>
  <si>
    <t>всего (тыс. руб.)</t>
  </si>
  <si>
    <t>за счет собственных средств организации (тыс. руб.)</t>
  </si>
  <si>
    <t>за счет средств бюджетов всех уровней бюджетной системы Российской Федерации (тыс. руб.)</t>
  </si>
  <si>
    <t>Расходы на реализацию инвестиционной программы , всего (тыс. руб.)</t>
  </si>
  <si>
    <t>начало (мес/год)</t>
  </si>
  <si>
    <t>окончание (мес. /год)</t>
  </si>
  <si>
    <t>Срок реализации</t>
  </si>
  <si>
    <t>Наименование проекта в рамках инвестиционной программы СЕМ</t>
  </si>
  <si>
    <t>№ п/п</t>
  </si>
  <si>
    <t>Форма №3-б</t>
  </si>
  <si>
    <t>1) Капитальное строительство в т. ч.:</t>
  </si>
  <si>
    <t>- реконструкция (модернизация);</t>
  </si>
  <si>
    <t>- новое строительство</t>
  </si>
  <si>
    <t>2) Приобретение внеоборотных активов</t>
  </si>
  <si>
    <t>3) Долгосрочные финансовые вложения</t>
  </si>
  <si>
    <t>Форма №3-в</t>
  </si>
  <si>
    <t>Срок окупаемости, лет</t>
  </si>
  <si>
    <t>Ожидаемый экономический эффект (тыс. руб /год)</t>
  </si>
  <si>
    <t>период t (очередной период)</t>
  </si>
  <si>
    <t>период t+1</t>
  </si>
  <si>
    <t>период t+2</t>
  </si>
  <si>
    <t>после периода</t>
  </si>
  <si>
    <t>- за счет собственных средств организации</t>
  </si>
  <si>
    <t>- за счет средств бюджетов всех уровней бюджетной системы РФ</t>
  </si>
  <si>
    <t>Форма №3-г</t>
  </si>
  <si>
    <t>план</t>
  </si>
  <si>
    <t>факт</t>
  </si>
  <si>
    <t>с начала реализации проекта нарастающим итогом,  (тыс. руб.)</t>
  </si>
  <si>
    <t>Отклонение фактических показателей от плановых</t>
  </si>
  <si>
    <t>С начала реализации проекта нарастающим итогом, %</t>
  </si>
  <si>
    <t>Период t (отчетный период), %</t>
  </si>
  <si>
    <t>не определен</t>
  </si>
  <si>
    <t>-</t>
  </si>
  <si>
    <t xml:space="preserve">Расходы на реализацию инвестиционой программы </t>
  </si>
  <si>
    <t>-  за счет заемных средств</t>
  </si>
  <si>
    <t>Расходы на реализацию инвестиционной программы, всего (тыс. руб.)</t>
  </si>
  <si>
    <t>начало (мес./ год)</t>
  </si>
  <si>
    <t>период t (отчетный период) (тыс. руб)</t>
  </si>
  <si>
    <t>увеличение налоговых платежей</t>
  </si>
  <si>
    <t>январь/ 2024</t>
  </si>
  <si>
    <t>январь/ 2023</t>
  </si>
  <si>
    <t>Проект 2 Инвестиционный план  ФКП "Аэропорты Камчатки" в  том числе:</t>
  </si>
  <si>
    <t>Проект 1 "Строительство ВПП пос. Палана, Камчатский край 2 этап" в  том числе:</t>
  </si>
  <si>
    <t>Расходы на реализацию инвестиционой программы в периоде t (отчетный период)</t>
  </si>
  <si>
    <t>май/2014</t>
  </si>
  <si>
    <t>Ивестиционная программа ФКП "Аэропорты Камчатки" на период 2024 год</t>
  </si>
  <si>
    <t xml:space="preserve">Програма деятельности ФКП "Аэропорты Камчатки" </t>
  </si>
  <si>
    <t>2024 г.</t>
  </si>
  <si>
    <t>Содержание инвестиционной программы ФКП  "Аэропорты Камчатки" на 2024 год</t>
  </si>
  <si>
    <t>Расходы на реализацию инвестиционой программы в 2024 году</t>
  </si>
  <si>
    <t>Сумма запланированных инвестиций в рамках реализации  инвестиционной программы ФКП  "Аэропорты Камчатки"  на 2024-2026 гг.</t>
  </si>
  <si>
    <t>декабрь/  2024</t>
  </si>
  <si>
    <t>Проект 1. Инвестиционный план  ФКП "Аэропорты Камчатки" в  том числе:</t>
  </si>
  <si>
    <t>Проект 1.  Инвестиционный план  ФКП "Аэропорты Камчатки" в  том числе:</t>
  </si>
  <si>
    <t>Отчет о реализации Инвестиционной программы ФКП "Аэропорты Камчатки" в 2023 году</t>
  </si>
  <si>
    <t>декабрь/ 2023</t>
  </si>
  <si>
    <t>повысит уровень и качество обслуживания пассажиров; создаст комфортные и безопасные условия труда для работников предприятия.</t>
  </si>
  <si>
    <t xml:space="preserve">- Повышение качества обслуживания пассажиров; - Создание комфортных условий труда для работников предприятия;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</si>
</sst>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26282F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Fill="1" applyBorder="1" applyAlignment="1">
      <alignment vertical="center" wrapText="1"/>
    </xf>
    <xf numFmtId="49" fontId="39" fillId="0" borderId="10" xfId="0" applyNumberFormat="1" applyFont="1" applyFill="1" applyBorder="1" applyAlignment="1">
      <alignment wrapText="1"/>
    </xf>
    <xf numFmtId="49" fontId="39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 wrapText="1"/>
    </xf>
    <xf numFmtId="49" fontId="39" fillId="0" borderId="10" xfId="0" applyNumberFormat="1" applyFont="1" applyFill="1" applyBorder="1" applyAlignment="1">
      <alignment vertical="center"/>
    </xf>
    <xf numFmtId="49" fontId="39" fillId="0" borderId="10" xfId="0" applyNumberFormat="1" applyFont="1" applyFill="1" applyBorder="1" applyAlignment="1">
      <alignment/>
    </xf>
    <xf numFmtId="164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vertical="center"/>
    </xf>
    <xf numFmtId="1" fontId="39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9" fontId="39" fillId="0" borderId="10" xfId="0" applyNumberFormat="1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164" fontId="3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/>
    </xf>
    <xf numFmtId="0" fontId="40" fillId="0" borderId="0" xfId="0" applyFont="1" applyFill="1" applyAlignment="1">
      <alignment horizontal="left" vertical="center"/>
    </xf>
    <xf numFmtId="9" fontId="4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39" fillId="0" borderId="11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  <xf numFmtId="0" fontId="41" fillId="0" borderId="0" xfId="0" applyFont="1" applyFill="1" applyAlignment="1">
      <alignment/>
    </xf>
    <xf numFmtId="0" fontId="39" fillId="0" borderId="0" xfId="0" applyFont="1" applyFill="1" applyAlignment="1">
      <alignment horizontal="justify" vertical="center"/>
    </xf>
    <xf numFmtId="0" fontId="39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164" fontId="4" fillId="0" borderId="10" xfId="0" applyNumberFormat="1" applyFont="1" applyFill="1" applyBorder="1" applyAlignment="1">
      <alignment vertical="center"/>
    </xf>
    <xf numFmtId="164" fontId="39" fillId="0" borderId="0" xfId="0" applyNumberFormat="1" applyFont="1" applyFill="1" applyAlignment="1">
      <alignment/>
    </xf>
    <xf numFmtId="164" fontId="39" fillId="0" borderId="10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37.57421875" style="28" customWidth="1"/>
    <col min="2" max="2" width="49.8515625" style="28" customWidth="1"/>
    <col min="3" max="16384" width="9.140625" style="28" customWidth="1"/>
  </cols>
  <sheetData>
    <row r="1" ht="15.75">
      <c r="B1" s="29" t="s">
        <v>0</v>
      </c>
    </row>
    <row r="3" ht="15.75">
      <c r="A3" s="25" t="s">
        <v>61</v>
      </c>
    </row>
    <row r="4" ht="15.75">
      <c r="A4" s="34"/>
    </row>
    <row r="5" spans="1:2" ht="79.5" customHeight="1">
      <c r="A5" s="13" t="s">
        <v>1</v>
      </c>
      <c r="B5" s="35" t="s">
        <v>62</v>
      </c>
    </row>
    <row r="6" spans="1:2" ht="131.25" customHeight="1">
      <c r="A6" s="13" t="s">
        <v>2</v>
      </c>
      <c r="B6" s="36" t="s">
        <v>73</v>
      </c>
    </row>
    <row r="7" spans="1:2" ht="27.75" customHeight="1">
      <c r="A7" s="13" t="s">
        <v>3</v>
      </c>
      <c r="B7" s="23" t="s">
        <v>63</v>
      </c>
    </row>
    <row r="8" spans="1:2" ht="31.5">
      <c r="A8" s="13" t="s">
        <v>4</v>
      </c>
      <c r="B8" s="1">
        <f>B11</f>
        <v>35810</v>
      </c>
    </row>
    <row r="9" spans="1:2" ht="47.25">
      <c r="A9" s="13" t="s">
        <v>5</v>
      </c>
      <c r="B9" s="23"/>
    </row>
    <row r="10" spans="1:2" ht="47.25">
      <c r="A10" s="6" t="s">
        <v>6</v>
      </c>
      <c r="B10" s="23" t="s">
        <v>48</v>
      </c>
    </row>
    <row r="11" spans="1:2" ht="15.75">
      <c r="A11" s="6" t="s">
        <v>7</v>
      </c>
      <c r="B11" s="1">
        <f>'3-б'!E8</f>
        <v>35810</v>
      </c>
    </row>
    <row r="12" spans="1:2" ht="31.5">
      <c r="A12" s="6" t="s">
        <v>8</v>
      </c>
      <c r="B12" s="23" t="s">
        <v>48</v>
      </c>
    </row>
    <row r="13" spans="1:2" ht="47.25">
      <c r="A13" s="6" t="s">
        <v>9</v>
      </c>
      <c r="B13" s="23" t="s">
        <v>48</v>
      </c>
    </row>
    <row r="14" spans="1:2" ht="47.25">
      <c r="A14" s="6" t="s">
        <v>10</v>
      </c>
      <c r="B14" s="23"/>
    </row>
    <row r="15" spans="1:2" ht="15.75">
      <c r="A15" s="6" t="s">
        <v>11</v>
      </c>
      <c r="B15" s="37" t="s">
        <v>14</v>
      </c>
    </row>
    <row r="16" spans="1:2" ht="15.75">
      <c r="A16" s="36" t="s">
        <v>12</v>
      </c>
      <c r="B16" s="37" t="s">
        <v>54</v>
      </c>
    </row>
    <row r="17" spans="1:2" ht="82.5" customHeight="1">
      <c r="A17" s="6" t="s">
        <v>13</v>
      </c>
      <c r="B17" s="37" t="s">
        <v>72</v>
      </c>
    </row>
  </sheetData>
  <sheetProtection/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="90" zoomScaleNormal="90" zoomScaleSheetLayoutView="86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65536"/>
    </sheetView>
  </sheetViews>
  <sheetFormatPr defaultColWidth="9.140625" defaultRowHeight="15"/>
  <cols>
    <col min="1" max="1" width="7.00390625" style="28" customWidth="1"/>
    <col min="2" max="2" width="40.421875" style="28" customWidth="1"/>
    <col min="3" max="3" width="10.421875" style="28" customWidth="1"/>
    <col min="4" max="4" width="11.140625" style="28" customWidth="1"/>
    <col min="5" max="5" width="19.8515625" style="28" customWidth="1"/>
    <col min="6" max="6" width="17.00390625" style="28" customWidth="1"/>
    <col min="7" max="7" width="18.421875" style="28" customWidth="1"/>
    <col min="8" max="8" width="17.421875" style="28" customWidth="1"/>
    <col min="9" max="9" width="12.7109375" style="28" bestFit="1" customWidth="1"/>
    <col min="10" max="16384" width="9.140625" style="28" customWidth="1"/>
  </cols>
  <sheetData>
    <row r="1" ht="15.75">
      <c r="H1" s="29" t="s">
        <v>25</v>
      </c>
    </row>
    <row r="2" ht="15.75">
      <c r="B2" s="33" t="s">
        <v>64</v>
      </c>
    </row>
    <row r="4" spans="1:8" ht="33.75" customHeight="1">
      <c r="A4" s="43" t="s">
        <v>24</v>
      </c>
      <c r="B4" s="43" t="s">
        <v>23</v>
      </c>
      <c r="C4" s="46" t="s">
        <v>22</v>
      </c>
      <c r="D4" s="47"/>
      <c r="E4" s="43" t="s">
        <v>19</v>
      </c>
      <c r="F4" s="48" t="s">
        <v>65</v>
      </c>
      <c r="G4" s="49"/>
      <c r="H4" s="50"/>
    </row>
    <row r="5" spans="1:8" ht="18" customHeight="1">
      <c r="A5" s="44"/>
      <c r="B5" s="44"/>
      <c r="C5" s="43" t="s">
        <v>52</v>
      </c>
      <c r="D5" s="43" t="s">
        <v>21</v>
      </c>
      <c r="E5" s="44"/>
      <c r="F5" s="43" t="s">
        <v>16</v>
      </c>
      <c r="G5" s="46" t="s">
        <v>15</v>
      </c>
      <c r="H5" s="47"/>
    </row>
    <row r="6" spans="1:8" ht="132.75" customHeight="1">
      <c r="A6" s="45"/>
      <c r="B6" s="45"/>
      <c r="C6" s="45"/>
      <c r="D6" s="45"/>
      <c r="E6" s="45"/>
      <c r="F6" s="45"/>
      <c r="G6" s="14" t="s">
        <v>17</v>
      </c>
      <c r="H6" s="14" t="s">
        <v>18</v>
      </c>
    </row>
    <row r="7" spans="1:8" ht="15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</row>
    <row r="8" spans="1:8" ht="39" customHeight="1">
      <c r="A8" s="24"/>
      <c r="B8" s="4" t="s">
        <v>68</v>
      </c>
      <c r="C8" s="5" t="s">
        <v>55</v>
      </c>
      <c r="D8" s="5" t="s">
        <v>67</v>
      </c>
      <c r="E8" s="9">
        <f>E12</f>
        <v>35810</v>
      </c>
      <c r="F8" s="9">
        <f>F12</f>
        <v>35810</v>
      </c>
      <c r="G8" s="9">
        <f>G12</f>
        <v>35810</v>
      </c>
      <c r="H8" s="10">
        <f>H12</f>
        <v>0</v>
      </c>
    </row>
    <row r="9" spans="1:8" ht="21.75" customHeight="1">
      <c r="A9" s="24"/>
      <c r="B9" s="4" t="s">
        <v>26</v>
      </c>
      <c r="C9" s="5"/>
      <c r="D9" s="5"/>
      <c r="E9" s="11" t="s">
        <v>48</v>
      </c>
      <c r="F9" s="11" t="s">
        <v>48</v>
      </c>
      <c r="G9" s="11" t="s">
        <v>48</v>
      </c>
      <c r="H9" s="11" t="s">
        <v>48</v>
      </c>
    </row>
    <row r="10" spans="1:8" ht="15.75">
      <c r="A10" s="24"/>
      <c r="B10" s="4" t="s">
        <v>27</v>
      </c>
      <c r="C10" s="5"/>
      <c r="D10" s="5"/>
      <c r="E10" s="11" t="s">
        <v>48</v>
      </c>
      <c r="F10" s="11" t="s">
        <v>48</v>
      </c>
      <c r="G10" s="11" t="s">
        <v>48</v>
      </c>
      <c r="H10" s="11" t="s">
        <v>48</v>
      </c>
    </row>
    <row r="11" spans="1:8" ht="15.75">
      <c r="A11" s="24"/>
      <c r="B11" s="4" t="s">
        <v>28</v>
      </c>
      <c r="C11" s="5"/>
      <c r="D11" s="5"/>
      <c r="E11" s="11" t="s">
        <v>48</v>
      </c>
      <c r="F11" s="11" t="s">
        <v>48</v>
      </c>
      <c r="G11" s="11" t="s">
        <v>48</v>
      </c>
      <c r="H11" s="11" t="s">
        <v>48</v>
      </c>
    </row>
    <row r="12" spans="1:8" ht="29.25" customHeight="1">
      <c r="A12" s="24"/>
      <c r="B12" s="4" t="s">
        <v>29</v>
      </c>
      <c r="C12" s="5" t="s">
        <v>55</v>
      </c>
      <c r="D12" s="5" t="s">
        <v>67</v>
      </c>
      <c r="E12" s="16">
        <v>35810</v>
      </c>
      <c r="F12" s="16">
        <f>G12</f>
        <v>35810</v>
      </c>
      <c r="G12" s="16">
        <v>35810</v>
      </c>
      <c r="H12" s="12">
        <v>0</v>
      </c>
    </row>
    <row r="13" spans="1:8" ht="31.5">
      <c r="A13" s="24"/>
      <c r="B13" s="4" t="s">
        <v>30</v>
      </c>
      <c r="C13" s="5"/>
      <c r="D13" s="5"/>
      <c r="E13" s="11" t="s">
        <v>48</v>
      </c>
      <c r="F13" s="11" t="s">
        <v>48</v>
      </c>
      <c r="G13" s="11" t="s">
        <v>48</v>
      </c>
      <c r="H13" s="11" t="s">
        <v>48</v>
      </c>
    </row>
    <row r="14" spans="1:8" ht="15.75" hidden="1">
      <c r="A14" s="24"/>
      <c r="B14" s="8"/>
      <c r="C14" s="8"/>
      <c r="D14" s="8"/>
      <c r="E14" s="24"/>
      <c r="F14" s="24"/>
      <c r="G14" s="24"/>
      <c r="H14" s="24"/>
    </row>
    <row r="15" spans="1:8" ht="15.75" hidden="1">
      <c r="A15" s="24"/>
      <c r="B15" s="8"/>
      <c r="C15" s="8"/>
      <c r="D15" s="8"/>
      <c r="E15" s="24"/>
      <c r="F15" s="24"/>
      <c r="G15" s="24"/>
      <c r="H15" s="24"/>
    </row>
    <row r="16" spans="1:8" ht="15.75" hidden="1">
      <c r="A16" s="24"/>
      <c r="B16" s="8"/>
      <c r="C16" s="8"/>
      <c r="D16" s="8"/>
      <c r="E16" s="24"/>
      <c r="F16" s="24"/>
      <c r="G16" s="24"/>
      <c r="H16" s="24"/>
    </row>
    <row r="17" spans="1:8" ht="15.75" hidden="1">
      <c r="A17" s="24"/>
      <c r="B17" s="8"/>
      <c r="C17" s="8"/>
      <c r="D17" s="8"/>
      <c r="E17" s="24"/>
      <c r="F17" s="24"/>
      <c r="G17" s="24"/>
      <c r="H17" s="24"/>
    </row>
    <row r="18" spans="1:8" ht="15.75" hidden="1">
      <c r="A18" s="24"/>
      <c r="B18" s="8"/>
      <c r="C18" s="8"/>
      <c r="D18" s="8"/>
      <c r="E18" s="24"/>
      <c r="F18" s="24"/>
      <c r="G18" s="24"/>
      <c r="H18" s="24"/>
    </row>
    <row r="19" spans="1:8" ht="15.75" hidden="1">
      <c r="A19" s="24"/>
      <c r="B19" s="8"/>
      <c r="C19" s="8"/>
      <c r="D19" s="8"/>
      <c r="E19" s="24"/>
      <c r="F19" s="24"/>
      <c r="G19" s="24"/>
      <c r="H19" s="24"/>
    </row>
    <row r="20" spans="1:8" ht="15.75" hidden="1">
      <c r="A20" s="24"/>
      <c r="B20" s="8"/>
      <c r="C20" s="8"/>
      <c r="D20" s="8"/>
      <c r="E20" s="24"/>
      <c r="F20" s="24"/>
      <c r="G20" s="24"/>
      <c r="H20" s="24"/>
    </row>
    <row r="21" spans="1:8" ht="15.75" hidden="1">
      <c r="A21" s="24"/>
      <c r="B21" s="8"/>
      <c r="C21" s="8"/>
      <c r="D21" s="8"/>
      <c r="E21" s="24"/>
      <c r="F21" s="24"/>
      <c r="G21" s="24"/>
      <c r="H21" s="24"/>
    </row>
    <row r="22" spans="1:8" ht="15.75" hidden="1">
      <c r="A22" s="24"/>
      <c r="B22" s="8"/>
      <c r="C22" s="8"/>
      <c r="D22" s="8"/>
      <c r="E22" s="24"/>
      <c r="F22" s="24"/>
      <c r="G22" s="24"/>
      <c r="H22" s="24"/>
    </row>
    <row r="23" spans="1:8" ht="15.75" hidden="1">
      <c r="A23" s="24"/>
      <c r="B23" s="8"/>
      <c r="C23" s="8"/>
      <c r="D23" s="8"/>
      <c r="E23" s="24"/>
      <c r="F23" s="24"/>
      <c r="G23" s="24"/>
      <c r="H23" s="24"/>
    </row>
    <row r="24" spans="1:8" ht="15.75" hidden="1">
      <c r="A24" s="24"/>
      <c r="B24" s="8"/>
      <c r="C24" s="8"/>
      <c r="D24" s="8"/>
      <c r="E24" s="24"/>
      <c r="F24" s="24"/>
      <c r="G24" s="24"/>
      <c r="H24" s="24"/>
    </row>
    <row r="25" spans="1:8" ht="15.75" hidden="1">
      <c r="A25" s="24"/>
      <c r="B25" s="24"/>
      <c r="C25" s="24"/>
      <c r="D25" s="24"/>
      <c r="E25" s="24"/>
      <c r="F25" s="24"/>
      <c r="G25" s="24"/>
      <c r="H25" s="24"/>
    </row>
  </sheetData>
  <sheetProtection/>
  <mergeCells count="9">
    <mergeCell ref="B4:B6"/>
    <mergeCell ref="A4:A6"/>
    <mergeCell ref="C4:D4"/>
    <mergeCell ref="F5:F6"/>
    <mergeCell ref="G5:H5"/>
    <mergeCell ref="F4:H4"/>
    <mergeCell ref="E4:E6"/>
    <mergeCell ref="C5:C6"/>
    <mergeCell ref="D5:D6"/>
  </mergeCells>
  <printOptions/>
  <pageMargins left="0.7874015748031497" right="0.7874015748031497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9" sqref="D19"/>
    </sheetView>
  </sheetViews>
  <sheetFormatPr defaultColWidth="9.140625" defaultRowHeight="15"/>
  <cols>
    <col min="1" max="1" width="6.00390625" style="28" customWidth="1"/>
    <col min="2" max="2" width="28.57421875" style="28" customWidth="1"/>
    <col min="3" max="3" width="11.7109375" style="28" customWidth="1"/>
    <col min="4" max="4" width="12.8515625" style="28" customWidth="1"/>
    <col min="5" max="5" width="14.421875" style="28" customWidth="1"/>
    <col min="6" max="6" width="16.28125" style="28" customWidth="1"/>
    <col min="7" max="7" width="16.57421875" style="28" customWidth="1"/>
    <col min="8" max="8" width="11.421875" style="28" customWidth="1"/>
    <col min="9" max="9" width="10.7109375" style="28" customWidth="1"/>
    <col min="10" max="10" width="12.8515625" style="28" customWidth="1"/>
    <col min="11" max="11" width="12.140625" style="28" customWidth="1"/>
    <col min="12" max="16384" width="9.140625" style="28" customWidth="1"/>
  </cols>
  <sheetData>
    <row r="1" ht="15.75">
      <c r="K1" s="29" t="s">
        <v>31</v>
      </c>
    </row>
    <row r="2" ht="15.75">
      <c r="B2" s="30" t="s">
        <v>66</v>
      </c>
    </row>
    <row r="4" spans="1:11" ht="51.75" customHeight="1">
      <c r="A4" s="43" t="s">
        <v>24</v>
      </c>
      <c r="B4" s="43" t="s">
        <v>23</v>
      </c>
      <c r="C4" s="46" t="s">
        <v>22</v>
      </c>
      <c r="D4" s="47"/>
      <c r="E4" s="43" t="s">
        <v>32</v>
      </c>
      <c r="F4" s="43" t="s">
        <v>33</v>
      </c>
      <c r="G4" s="43" t="s">
        <v>51</v>
      </c>
      <c r="H4" s="51" t="s">
        <v>49</v>
      </c>
      <c r="I4" s="52"/>
      <c r="J4" s="52"/>
      <c r="K4" s="53"/>
    </row>
    <row r="5" spans="1:11" ht="118.5" customHeight="1">
      <c r="A5" s="45"/>
      <c r="B5" s="45"/>
      <c r="C5" s="31" t="s">
        <v>20</v>
      </c>
      <c r="D5" s="31" t="s">
        <v>21</v>
      </c>
      <c r="E5" s="45"/>
      <c r="F5" s="45"/>
      <c r="G5" s="45"/>
      <c r="H5" s="14" t="s">
        <v>34</v>
      </c>
      <c r="I5" s="14" t="s">
        <v>35</v>
      </c>
      <c r="J5" s="14" t="s">
        <v>36</v>
      </c>
      <c r="K5" s="14" t="s">
        <v>37</v>
      </c>
    </row>
    <row r="6" spans="1:11" ht="15.75">
      <c r="A6" s="32">
        <v>1</v>
      </c>
      <c r="B6" s="32">
        <v>2</v>
      </c>
      <c r="C6" s="32">
        <v>3</v>
      </c>
      <c r="D6" s="32">
        <v>4</v>
      </c>
      <c r="E6" s="32">
        <v>5</v>
      </c>
      <c r="F6" s="32">
        <v>6</v>
      </c>
      <c r="G6" s="32">
        <v>7</v>
      </c>
      <c r="H6" s="32">
        <v>8</v>
      </c>
      <c r="I6" s="32">
        <v>9</v>
      </c>
      <c r="J6" s="32">
        <v>10</v>
      </c>
      <c r="K6" s="32">
        <v>11</v>
      </c>
    </row>
    <row r="7" spans="1:11" ht="47.25" customHeight="1">
      <c r="A7" s="24"/>
      <c r="B7" s="4" t="s">
        <v>69</v>
      </c>
      <c r="C7" s="5" t="s">
        <v>55</v>
      </c>
      <c r="D7" s="5" t="s">
        <v>67</v>
      </c>
      <c r="E7" s="13" t="s">
        <v>47</v>
      </c>
      <c r="F7" s="14" t="s">
        <v>47</v>
      </c>
      <c r="G7" s="16">
        <f>G8</f>
        <v>35810</v>
      </c>
      <c r="H7" s="16">
        <f>H8</f>
        <v>35810</v>
      </c>
      <c r="I7" s="16" t="str">
        <f>I8</f>
        <v>-</v>
      </c>
      <c r="J7" s="16" t="str">
        <f>J8</f>
        <v>-</v>
      </c>
      <c r="K7" s="16" t="str">
        <f>K8</f>
        <v>-</v>
      </c>
    </row>
    <row r="8" spans="1:11" ht="31.5">
      <c r="A8" s="24"/>
      <c r="B8" s="4" t="s">
        <v>38</v>
      </c>
      <c r="C8" s="15"/>
      <c r="D8" s="5"/>
      <c r="E8" s="13"/>
      <c r="F8" s="13"/>
      <c r="G8" s="16">
        <f>H8</f>
        <v>35810</v>
      </c>
      <c r="H8" s="16">
        <f>'3-б'!F12</f>
        <v>35810</v>
      </c>
      <c r="I8" s="17" t="s">
        <v>48</v>
      </c>
      <c r="J8" s="17" t="s">
        <v>48</v>
      </c>
      <c r="K8" s="17" t="s">
        <v>48</v>
      </c>
    </row>
    <row r="9" spans="1:11" ht="15.75">
      <c r="A9" s="24"/>
      <c r="B9" s="4" t="s">
        <v>50</v>
      </c>
      <c r="C9" s="15"/>
      <c r="D9" s="5"/>
      <c r="E9" s="13"/>
      <c r="F9" s="13"/>
      <c r="G9" s="17" t="s">
        <v>48</v>
      </c>
      <c r="H9" s="17" t="s">
        <v>48</v>
      </c>
      <c r="I9" s="17" t="s">
        <v>48</v>
      </c>
      <c r="J9" s="17" t="s">
        <v>48</v>
      </c>
      <c r="K9" s="17" t="s">
        <v>48</v>
      </c>
    </row>
    <row r="10" spans="1:11" ht="47.25">
      <c r="A10" s="24"/>
      <c r="B10" s="4" t="s">
        <v>39</v>
      </c>
      <c r="C10" s="15"/>
      <c r="D10" s="5"/>
      <c r="E10" s="13"/>
      <c r="F10" s="13"/>
      <c r="G10" s="17" t="s">
        <v>48</v>
      </c>
      <c r="H10" s="17" t="s">
        <v>48</v>
      </c>
      <c r="I10" s="17" t="s">
        <v>48</v>
      </c>
      <c r="J10" s="17" t="s">
        <v>48</v>
      </c>
      <c r="K10" s="17" t="s">
        <v>48</v>
      </c>
    </row>
    <row r="11" spans="1:11" ht="15.75">
      <c r="A11" s="24"/>
      <c r="B11" s="8"/>
      <c r="C11" s="15"/>
      <c r="D11" s="5"/>
      <c r="E11" s="13"/>
      <c r="F11" s="13"/>
      <c r="G11" s="17" t="s">
        <v>48</v>
      </c>
      <c r="H11" s="17" t="s">
        <v>48</v>
      </c>
      <c r="I11" s="17" t="s">
        <v>48</v>
      </c>
      <c r="J11" s="17" t="s">
        <v>48</v>
      </c>
      <c r="K11" s="17" t="s">
        <v>48</v>
      </c>
    </row>
  </sheetData>
  <sheetProtection/>
  <mergeCells count="7">
    <mergeCell ref="G4:G5"/>
    <mergeCell ref="H4:K4"/>
    <mergeCell ref="A4:A5"/>
    <mergeCell ref="B4:B5"/>
    <mergeCell ref="C4:D4"/>
    <mergeCell ref="E4:E5"/>
    <mergeCell ref="F4:F5"/>
  </mergeCells>
  <printOptions/>
  <pageMargins left="0.7086614173228347" right="0.7086614173228347" top="0.7874015748031497" bottom="0.3937007874015748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="80" zoomScaleNormal="80" zoomScalePageLayoutView="0" workbookViewId="0" topLeftCell="A1">
      <selection activeCell="D24" sqref="D24"/>
    </sheetView>
  </sheetViews>
  <sheetFormatPr defaultColWidth="9.140625" defaultRowHeight="15"/>
  <cols>
    <col min="1" max="1" width="7.00390625" style="28" customWidth="1"/>
    <col min="2" max="2" width="29.421875" style="28" customWidth="1"/>
    <col min="3" max="3" width="10.57421875" style="28" customWidth="1"/>
    <col min="4" max="4" width="11.421875" style="28" customWidth="1"/>
    <col min="5" max="5" width="14.140625" style="28" customWidth="1"/>
    <col min="6" max="6" width="11.421875" style="28" customWidth="1"/>
    <col min="7" max="7" width="20.28125" style="28" customWidth="1"/>
    <col min="8" max="8" width="12.7109375" style="28" customWidth="1"/>
    <col min="9" max="9" width="18.8515625" style="28" customWidth="1"/>
    <col min="10" max="10" width="12.7109375" style="28" customWidth="1"/>
    <col min="11" max="11" width="14.140625" style="28" customWidth="1"/>
    <col min="12" max="12" width="10.140625" style="28" bestFit="1" customWidth="1"/>
    <col min="13" max="16384" width="9.140625" style="28" customWidth="1"/>
  </cols>
  <sheetData>
    <row r="1" ht="15.75">
      <c r="K1" s="29" t="s">
        <v>40</v>
      </c>
    </row>
    <row r="2" ht="15.75">
      <c r="B2" s="33" t="s">
        <v>70</v>
      </c>
    </row>
    <row r="4" spans="1:11" ht="40.5" customHeight="1">
      <c r="A4" s="43" t="s">
        <v>24</v>
      </c>
      <c r="B4" s="43" t="s">
        <v>23</v>
      </c>
      <c r="C4" s="55" t="s">
        <v>22</v>
      </c>
      <c r="D4" s="56"/>
      <c r="E4" s="43" t="s">
        <v>51</v>
      </c>
      <c r="F4" s="51" t="s">
        <v>59</v>
      </c>
      <c r="G4" s="52"/>
      <c r="H4" s="52"/>
      <c r="I4" s="53"/>
      <c r="J4" s="54" t="s">
        <v>44</v>
      </c>
      <c r="K4" s="54"/>
    </row>
    <row r="5" spans="1:11" ht="15.75" customHeight="1">
      <c r="A5" s="44"/>
      <c r="B5" s="44"/>
      <c r="C5" s="57"/>
      <c r="D5" s="58"/>
      <c r="E5" s="44"/>
      <c r="F5" s="54" t="s">
        <v>41</v>
      </c>
      <c r="G5" s="54"/>
      <c r="H5" s="54" t="s">
        <v>42</v>
      </c>
      <c r="I5" s="54"/>
      <c r="J5" s="54"/>
      <c r="K5" s="54"/>
    </row>
    <row r="6" spans="1:11" ht="75" customHeight="1">
      <c r="A6" s="45"/>
      <c r="B6" s="45"/>
      <c r="C6" s="31" t="s">
        <v>20</v>
      </c>
      <c r="D6" s="31" t="s">
        <v>21</v>
      </c>
      <c r="E6" s="45"/>
      <c r="F6" s="14" t="s">
        <v>53</v>
      </c>
      <c r="G6" s="14" t="s">
        <v>43</v>
      </c>
      <c r="H6" s="14" t="s">
        <v>53</v>
      </c>
      <c r="I6" s="14" t="s">
        <v>43</v>
      </c>
      <c r="J6" s="14" t="s">
        <v>46</v>
      </c>
      <c r="K6" s="14" t="s">
        <v>45</v>
      </c>
    </row>
    <row r="7" spans="1:11" ht="15.7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8</v>
      </c>
      <c r="G7" s="32">
        <v>9</v>
      </c>
      <c r="H7" s="32">
        <v>10</v>
      </c>
      <c r="I7" s="32">
        <v>11</v>
      </c>
      <c r="J7" s="32">
        <v>12</v>
      </c>
      <c r="K7" s="32">
        <v>13</v>
      </c>
    </row>
    <row r="8" spans="1:13" ht="63">
      <c r="A8" s="24"/>
      <c r="B8" s="39" t="s">
        <v>58</v>
      </c>
      <c r="C8" s="2" t="s">
        <v>60</v>
      </c>
      <c r="D8" s="2" t="s">
        <v>48</v>
      </c>
      <c r="E8" s="40">
        <f>F8+G8</f>
        <v>192774.20348</v>
      </c>
      <c r="F8" s="27">
        <f>F11</f>
        <v>0</v>
      </c>
      <c r="G8" s="27">
        <f>G11</f>
        <v>192774.20348</v>
      </c>
      <c r="H8" s="27">
        <f>H11</f>
        <v>0</v>
      </c>
      <c r="I8" s="27">
        <f>I11</f>
        <v>192774.20348</v>
      </c>
      <c r="J8" s="26">
        <f>IF(F8=0,0,H8/F8-1)</f>
        <v>0</v>
      </c>
      <c r="K8" s="20">
        <f>I8/G8-1</f>
        <v>0</v>
      </c>
      <c r="L8" s="41"/>
      <c r="M8" s="41"/>
    </row>
    <row r="9" spans="1:13" ht="31.5">
      <c r="A9" s="24"/>
      <c r="B9" s="4" t="s">
        <v>38</v>
      </c>
      <c r="C9" s="7"/>
      <c r="D9" s="7"/>
      <c r="E9" s="38" t="s">
        <v>48</v>
      </c>
      <c r="F9" s="38" t="s">
        <v>48</v>
      </c>
      <c r="G9" s="38" t="s">
        <v>48</v>
      </c>
      <c r="H9" s="38" t="s">
        <v>48</v>
      </c>
      <c r="I9" s="38" t="s">
        <v>48</v>
      </c>
      <c r="J9" s="38" t="s">
        <v>48</v>
      </c>
      <c r="K9" s="22" t="s">
        <v>48</v>
      </c>
      <c r="L9" s="41"/>
      <c r="M9" s="41"/>
    </row>
    <row r="10" spans="1:13" ht="15.75">
      <c r="A10" s="24"/>
      <c r="B10" s="4" t="s">
        <v>50</v>
      </c>
      <c r="C10" s="7"/>
      <c r="D10" s="7"/>
      <c r="E10" s="38" t="s">
        <v>48</v>
      </c>
      <c r="F10" s="38" t="s">
        <v>48</v>
      </c>
      <c r="G10" s="38" t="s">
        <v>48</v>
      </c>
      <c r="H10" s="38" t="s">
        <v>48</v>
      </c>
      <c r="I10" s="38" t="s">
        <v>48</v>
      </c>
      <c r="J10" s="38" t="s">
        <v>48</v>
      </c>
      <c r="K10" s="22" t="s">
        <v>48</v>
      </c>
      <c r="L10" s="41"/>
      <c r="M10" s="41"/>
    </row>
    <row r="11" spans="1:13" ht="47.25">
      <c r="A11" s="24"/>
      <c r="B11" s="4" t="s">
        <v>39</v>
      </c>
      <c r="C11" s="7"/>
      <c r="D11" s="7"/>
      <c r="E11" s="40">
        <f>F11+G11</f>
        <v>192774.20348</v>
      </c>
      <c r="F11" s="27">
        <v>0</v>
      </c>
      <c r="G11" s="27">
        <f>192774.20348</f>
        <v>192774.20348</v>
      </c>
      <c r="H11" s="27">
        <v>0</v>
      </c>
      <c r="I11" s="27">
        <f>192774.20348</f>
        <v>192774.20348</v>
      </c>
      <c r="J11" s="26">
        <f>IF(F11=0,0,H11/F11-1)</f>
        <v>0</v>
      </c>
      <c r="K11" s="20">
        <f>I11/G11-1</f>
        <v>0</v>
      </c>
      <c r="L11" s="41"/>
      <c r="M11" s="41"/>
    </row>
    <row r="12" spans="1:13" ht="15.75">
      <c r="A12" s="24"/>
      <c r="B12" s="4"/>
      <c r="C12" s="7"/>
      <c r="D12" s="7"/>
      <c r="E12" s="42"/>
      <c r="F12" s="3"/>
      <c r="G12" s="3"/>
      <c r="H12" s="3"/>
      <c r="I12" s="3"/>
      <c r="J12" s="20"/>
      <c r="K12" s="20"/>
      <c r="L12" s="41"/>
      <c r="M12" s="41"/>
    </row>
    <row r="13" spans="1:11" ht="48" customHeight="1">
      <c r="A13" s="24"/>
      <c r="B13" s="4" t="s">
        <v>57</v>
      </c>
      <c r="C13" s="5" t="s">
        <v>56</v>
      </c>
      <c r="D13" s="5" t="s">
        <v>71</v>
      </c>
      <c r="E13" s="18">
        <f>E14</f>
        <v>167706</v>
      </c>
      <c r="F13" s="19">
        <f>F14</f>
        <v>167706</v>
      </c>
      <c r="G13" s="19">
        <f>G14</f>
        <v>167706</v>
      </c>
      <c r="H13" s="19">
        <f>H14</f>
        <v>160461</v>
      </c>
      <c r="I13" s="19">
        <f>I14</f>
        <v>160461</v>
      </c>
      <c r="J13" s="26">
        <f>J14</f>
        <v>-0.04320060105184076</v>
      </c>
      <c r="K13" s="26">
        <f>K14</f>
        <v>-0.04320060105184076</v>
      </c>
    </row>
    <row r="14" spans="1:11" ht="31.5">
      <c r="A14" s="24"/>
      <c r="B14" s="4" t="s">
        <v>38</v>
      </c>
      <c r="C14" s="6"/>
      <c r="D14" s="6"/>
      <c r="E14" s="18">
        <f>F14</f>
        <v>167706</v>
      </c>
      <c r="F14" s="19">
        <f>G14</f>
        <v>167706</v>
      </c>
      <c r="G14" s="19">
        <v>167706</v>
      </c>
      <c r="H14" s="19">
        <f>I14</f>
        <v>160461</v>
      </c>
      <c r="I14" s="19">
        <v>160461</v>
      </c>
      <c r="J14" s="26">
        <f>H14/F14-1</f>
        <v>-0.04320060105184076</v>
      </c>
      <c r="K14" s="26">
        <f>I14/G14-1</f>
        <v>-0.04320060105184076</v>
      </c>
    </row>
    <row r="15" spans="1:11" ht="15.75">
      <c r="A15" s="24"/>
      <c r="B15" s="4" t="s">
        <v>50</v>
      </c>
      <c r="C15" s="7"/>
      <c r="D15" s="7"/>
      <c r="E15" s="11" t="s">
        <v>48</v>
      </c>
      <c r="F15" s="11" t="s">
        <v>48</v>
      </c>
      <c r="G15" s="11" t="s">
        <v>48</v>
      </c>
      <c r="H15" s="11" t="s">
        <v>48</v>
      </c>
      <c r="I15" s="11" t="s">
        <v>48</v>
      </c>
      <c r="J15" s="11" t="s">
        <v>48</v>
      </c>
      <c r="K15" s="11" t="s">
        <v>48</v>
      </c>
    </row>
    <row r="16" spans="1:11" ht="47.25">
      <c r="A16" s="24"/>
      <c r="B16" s="4" t="s">
        <v>39</v>
      </c>
      <c r="C16" s="7"/>
      <c r="D16" s="7"/>
      <c r="E16" s="11" t="s">
        <v>48</v>
      </c>
      <c r="F16" s="11" t="s">
        <v>48</v>
      </c>
      <c r="G16" s="11" t="s">
        <v>48</v>
      </c>
      <c r="H16" s="11" t="s">
        <v>48</v>
      </c>
      <c r="I16" s="11" t="s">
        <v>48</v>
      </c>
      <c r="J16" s="11" t="s">
        <v>48</v>
      </c>
      <c r="K16" s="11" t="s">
        <v>48</v>
      </c>
    </row>
    <row r="17" spans="1:11" ht="15.75">
      <c r="A17" s="24"/>
      <c r="B17" s="8"/>
      <c r="C17" s="7"/>
      <c r="D17" s="7"/>
      <c r="E17" s="21"/>
      <c r="F17" s="21"/>
      <c r="G17" s="21"/>
      <c r="H17" s="21"/>
      <c r="I17" s="21"/>
      <c r="J17" s="21"/>
      <c r="K17" s="21"/>
    </row>
  </sheetData>
  <sheetProtection/>
  <mergeCells count="8">
    <mergeCell ref="F4:I4"/>
    <mergeCell ref="F5:G5"/>
    <mergeCell ref="H5:I5"/>
    <mergeCell ref="J4:K5"/>
    <mergeCell ref="A4:A6"/>
    <mergeCell ref="B4:B6"/>
    <mergeCell ref="E4:E6"/>
    <mergeCell ref="C4:D5"/>
  </mergeCells>
  <printOptions/>
  <pageMargins left="0.7086614173228347" right="0.7086614173228347" top="0.7874015748031497" bottom="0.3937007874015748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2024-03-19T02:09:27Z</dcterms:modified>
  <cp:category/>
  <cp:version/>
  <cp:contentType/>
  <cp:contentStatus/>
</cp:coreProperties>
</file>